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ЭтаКнига" defaultThemeVersion="124226"/>
  <bookViews>
    <workbookView xWindow="-120" yWindow="-120" windowWidth="19440" windowHeight="15600" tabRatio="771"/>
  </bookViews>
  <sheets>
    <sheet name="Мои данные" sheetId="8" r:id="rId1"/>
  </sheets>
  <definedNames>
    <definedName name="_xlnm.Print_Titles" localSheetId="0">'Мои данные'!$9:$9</definedName>
  </definedNames>
  <calcPr calcId="125725"/>
</workbook>
</file>

<file path=xl/calcChain.xml><?xml version="1.0" encoding="utf-8"?>
<calcChain xmlns="http://schemas.openxmlformats.org/spreadsheetml/2006/main">
  <c r="I52" i="8"/>
  <c r="I79"/>
  <c r="I78"/>
  <c r="I71"/>
  <c r="I72"/>
  <c r="I73"/>
  <c r="I74"/>
  <c r="I75"/>
  <c r="I76"/>
  <c r="I77"/>
  <c r="I63"/>
  <c r="I64"/>
  <c r="I65"/>
  <c r="I66"/>
  <c r="I67"/>
  <c r="I68"/>
  <c r="I69"/>
  <c r="I70"/>
  <c r="I54"/>
  <c r="I55"/>
  <c r="I56"/>
  <c r="I57"/>
  <c r="I58"/>
  <c r="I59"/>
  <c r="I60"/>
  <c r="I61"/>
  <c r="I62"/>
  <c r="I53"/>
  <c r="I51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13"/>
  <c r="I80" l="1"/>
</calcChain>
</file>

<file path=xl/comments1.xml><?xml version="1.0" encoding="utf-8"?>
<comments xmlns="http://schemas.openxmlformats.org/spreadsheetml/2006/main">
  <authors>
    <author>Alex</author>
    <author>Сергей</author>
    <author>Соседко А.Н.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Титул::&lt;Комментарий к сводной ведомости ресурсов&gt;</t>
        </r>
      </text>
    </comment>
    <comment ref="B9" authorId="1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9" authorId="1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9" authorId="1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9" authorId="1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9" authorId="1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9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<sst xmlns="http://schemas.openxmlformats.org/spreadsheetml/2006/main" count="222" uniqueCount="155">
  <si>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</si>
  <si>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</si>
  <si>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</si>
  <si>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</si>
  <si>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</si>
  <si>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</si>
  <si>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</si>
  <si>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</si>
  <si>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</si>
  <si>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</si>
  <si>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</si>
  <si>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</si>
  <si>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01.2.03.02-0001</t>
  </si>
  <si>
    <t>Грунтовка битумная под полимерное или резиновое покрытие</t>
  </si>
  <si>
    <t>т</t>
  </si>
  <si>
    <t>01.2.03.07-0023</t>
  </si>
  <si>
    <t>Эмульсия битумно-дорожная</t>
  </si>
  <si>
    <t>01.3.01.03-0002</t>
  </si>
  <si>
    <t>Керосин для технических целей</t>
  </si>
  <si>
    <t>01.3.01.06-0034</t>
  </si>
  <si>
    <t>Смазка графитомедистая</t>
  </si>
  <si>
    <t>кг</t>
  </si>
  <si>
    <t>01.3.05.23-0171</t>
  </si>
  <si>
    <t>Сода кальцинированная (натрий углекислый) техническая</t>
  </si>
  <si>
    <t>01.7.02.02-0021</t>
  </si>
  <si>
    <t>Бумага оберточная листовая</t>
  </si>
  <si>
    <t>1000 м2</t>
  </si>
  <si>
    <t>01.7.03.01-0001</t>
  </si>
  <si>
    <t>Вода</t>
  </si>
  <si>
    <t>м3</t>
  </si>
  <si>
    <t>01.7.03.01-0002</t>
  </si>
  <si>
    <t>Вода водопроводная</t>
  </si>
  <si>
    <t>01.7.07.26-0032</t>
  </si>
  <si>
    <t>Шнур полиамидный крученый, диаметр 2 мм</t>
  </si>
  <si>
    <t>01.7.15.02-0051</t>
  </si>
  <si>
    <t>Болты анкерные</t>
  </si>
  <si>
    <t>01.7.15.06-0111</t>
  </si>
  <si>
    <t>Гвозди строительные</t>
  </si>
  <si>
    <t>01.7.16.04-0013</t>
  </si>
  <si>
    <t>Опалубка металлическая</t>
  </si>
  <si>
    <t>01.7.17.06-0061</t>
  </si>
  <si>
    <t>Диск алмазный для твердых материалов, диаметр 350 мм</t>
  </si>
  <si>
    <t>шт</t>
  </si>
  <si>
    <t>01.7.19.07-0006</t>
  </si>
  <si>
    <t>Резина техническая листовая прессованная</t>
  </si>
  <si>
    <t>01.7.20.08-0021</t>
  </si>
  <si>
    <t>Брезент</t>
  </si>
  <si>
    <t>м2</t>
  </si>
  <si>
    <t>01.7.20.08-0051</t>
  </si>
  <si>
    <t>Ветошь</t>
  </si>
  <si>
    <t>01.7.20.08-0162</t>
  </si>
  <si>
    <t>Ткань мешочная</t>
  </si>
  <si>
    <t>10 м2</t>
  </si>
  <si>
    <t>02.2.05.04-1697</t>
  </si>
  <si>
    <t>Щебень М 800, фракция 10-20 мм, группа 2</t>
  </si>
  <si>
    <t>02.2.05.04-1777</t>
  </si>
  <si>
    <t>Щебень М 800, фракция 20-40 мм, группа 2</t>
  </si>
  <si>
    <t>02.2.05.04-1817</t>
  </si>
  <si>
    <t>Щебень М 800, фракция 40-80(70) мм, группа 2</t>
  </si>
  <si>
    <t>02.3.01.02-1012</t>
  </si>
  <si>
    <t>Песок природный II класс, средний, круглые сита</t>
  </si>
  <si>
    <t>03.2.01.01-0001</t>
  </si>
  <si>
    <t>Портландцемент общестроительного назначения бездобавочный М400 Д0 (ЦЕМ I 32,5Н)</t>
  </si>
  <si>
    <t>03.2.01.02-0011</t>
  </si>
  <si>
    <t>Портландцемент с минеральными добавками М300 Д20 (ЦЕМ II 22,5Н)</t>
  </si>
  <si>
    <t>04.1.02.05-0005</t>
  </si>
  <si>
    <t>Смеси бетонные тяжелого бетона (БСТ), класс В12,5 (М150)</t>
  </si>
  <si>
    <t>04.1.02.05-0006</t>
  </si>
  <si>
    <t>Смеси бетонные тяжелого бетона (БСТ), класс В15 (М200)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</si>
  <si>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</si>
  <si>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</si>
  <si>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</si>
  <si>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</si>
  <si>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</si>
  <si>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</si>
  <si>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08.1.02.11-0001</t>
  </si>
  <si>
    <t>Поковки из квадратных заготовок, масса 1,8 кг</t>
  </si>
  <si>
    <t>08.4.03.02-0007</t>
  </si>
  <si>
    <t>Сталь арматурная, горячекатаная, гладкая, класс А-I, диаметр 20-22 мм</t>
  </si>
  <si>
    <t>11.1.02.04-0031</t>
  </si>
  <si>
    <t>Лесоматериалы круглые, хвойных пород, для строительства, диаметр 14-24 см, длина 3-6,5 м</t>
  </si>
  <si>
    <t>11.1.03.03-0012</t>
  </si>
  <si>
    <t>Брусья необрезные, хвойных пород, длина 4-6,5 м, все ширины, толщина 100, 125 мм, сорт IV</t>
  </si>
  <si>
    <t>11.1.03.05-0086</t>
  </si>
  <si>
    <t>Доска необрезная, хвойных пород, длина 4-6,5 м, все ширины, толщина 44 мм и более, сорт IV</t>
  </si>
  <si>
    <t>12.2.03.11-0041</t>
  </si>
  <si>
    <t>Холсты стекловолокнистые термовлагоустойчивые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</si>
  <si>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</si>
  <si>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</si>
  <si>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</si>
  <si>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</si>
  <si>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</si>
  <si>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</si>
  <si>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</si>
  <si>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</si>
  <si>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16.2.01.02-0001</t>
  </si>
  <si>
    <t>Земля растительная</t>
  </si>
  <si>
    <t>ТЦ_102_15.10.2021_02</t>
  </si>
  <si>
    <t>Труба полипропиленовая гофрированная двухслойная "Икапласт", тип SN8, диаметром 225 мм</t>
  </si>
  <si>
    <t>м</t>
  </si>
  <si>
    <t>ФССЦ-01.2.01.01-0001</t>
  </si>
  <si>
    <t>Битумы нефтяные дорожные жидкие МГ, СГ</t>
  </si>
  <si>
    <t>ФССЦ-01.2.03.03-0007</t>
  </si>
  <si>
    <t>Мастика битумная</t>
  </si>
  <si>
    <t>ФССЦ-01.2.03.03-0013</t>
  </si>
  <si>
    <t>Мастика битумная кровельная горячая</t>
  </si>
  <si>
    <t>ФССЦ-01.4.03.03-0021</t>
  </si>
  <si>
    <t>Полимер для стабилизации буровых скважин</t>
  </si>
  <si>
    <t>ФССЦ-01.7.15.10-0066</t>
  </si>
  <si>
    <t>Скобы ходовые</t>
  </si>
  <si>
    <t>ФССЦ-02.1.01.01-0003</t>
  </si>
  <si>
    <t>Глина бентонитовая</t>
  </si>
  <si>
    <t>ФССЦ-02.2.05.04-1697</t>
  </si>
  <si>
    <t>ФССЦ-02.2.05.04-1702</t>
  </si>
  <si>
    <t>Щебень М 1000, фракция 10-20 мм, группа 2</t>
  </si>
  <si>
    <t>ФССЦ-02.2.05.04-1767</t>
  </si>
  <si>
    <t>Щебень М 400, фракция 20-40 мм, группа 2</t>
  </si>
  <si>
    <t>ФССЦ-02.2.05.04-1817</t>
  </si>
  <si>
    <t>ФССЦ-02.2.05.04-1822</t>
  </si>
  <si>
    <t>Щебень М 1000, фракция 40-80(70) мм, группа 2</t>
  </si>
  <si>
    <t>ФССЦ-02.3.01.02-0013</t>
  </si>
  <si>
    <t>Песок природный для строительных: работ очень мелкий с крупностью зерен размером свыше 1,25 мм-до 5% по массе</t>
  </si>
  <si>
    <t>ФССЦ-04.1.02.05-0006</t>
  </si>
  <si>
    <t>ФССЦ-04.2.01.01-0052</t>
  </si>
  <si>
    <t>Смеси асфальтобетонные плотные мелкозернистые тип В марка III (кол-во по ФЕР27-06-020-06, ФЕР27-06-021-06)</t>
  </si>
  <si>
    <t>ФССЦ-04.2.01.02-0006</t>
  </si>
  <si>
    <t>Смеси асфальтобетонные пористые крупнозернистые марка II (кол-во по ФЕР27-06-020-06, ФЕР27-06-021-06)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</si>
  <si>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</si>
  <si>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</si>
  <si>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</si>
  <si>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</si>
  <si>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ФССЦ-05.1.01.09-0052</t>
  </si>
  <si>
    <t>Кольцо стеновое смотровых колодцев КС7.9, бетон B15 (М200), объем 0,15 м3, расход арматуры 4,80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</si>
  <si>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</si>
  <si>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</si>
  <si>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ФССЦ-05.1.01.11-0045</t>
  </si>
  <si>
    <t>Плита днища ПН15, бетон B15 (М200), объем 0,38 м3, расход арматуры 33,13 кг</t>
  </si>
  <si>
    <t>ФССЦ-05.1.06.09-0003</t>
  </si>
  <si>
    <t>Плиты перекрытия 1ПП15-2, бетон B15, объем 0,27 м3, расход арматуры 32,21 кг</t>
  </si>
  <si>
    <t>ФССЦ-05.2.03.03-0032</t>
  </si>
  <si>
    <t>Камни бортовые БР 100.30.15, бетон В30 (М400), объем 0,043 м3</t>
  </si>
  <si>
    <t>ФССЦ-08.1.02.06-0041</t>
  </si>
  <si>
    <t>Люк чугунный легкий</t>
  </si>
  <si>
    <t>ФССЦ-16.2.02.07-0161</t>
  </si>
  <si>
    <t>Семена газонных трав (смесь)</t>
  </si>
  <si>
    <t>ФССЦ-23.5.01.08-0016</t>
  </si>
  <si>
    <t>Трубы стальные электросварные прямошовные и спиральношовные, класс прочности К38, наружный диаметр 426 мм, толщина стенки 8 мм</t>
  </si>
  <si>
    <t>ФССЦ-23.5.02.02-0086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</si>
  <si>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4,5 мм</t>
  </si>
  <si>
    <t>ФССЦ-24.3.05.07-0015</t>
  </si>
  <si>
    <t>Муфта защитная полиэтиленовая для прохода труб сквозь стену, номинальный наружный диаметр 200 мм</t>
  </si>
  <si>
    <t>Итого "Ресурсы подрядчика"</t>
  </si>
  <si>
    <t>Строительство канализационных сетей для подключения объектов капитального строительства к системе водоотведения: «Двухсекционный жилой дом с подземным паркингом, расположенный по адресу: г. Самара, Промышленный район, ул. Г.Димитрова с кадастровым  номером 63:01:0707001:23</t>
  </si>
  <si>
    <t xml:space="preserve">ВЕДОМОСТЬ РЕСУРСОВ </t>
  </si>
  <si>
    <t>на Наружные сети канализации. Благоустройство.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</si>
</sst>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49" fontId="7" fillId="0" borderId="0" xfId="0" applyNumberFormat="1" applyFont="1"/>
    <xf numFmtId="0" fontId="7" fillId="0" borderId="0" xfId="0" applyFont="1"/>
    <xf numFmtId="49" fontId="8" fillId="0" borderId="0" xfId="0" applyNumberFormat="1" applyFont="1"/>
    <xf numFmtId="0" fontId="8" fillId="0" borderId="0" xfId="0" applyFont="1"/>
    <xf numFmtId="49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20" applyFont="1" applyBorder="1" applyAlignment="1">
      <alignment horizontal="center"/>
    </xf>
    <xf numFmtId="49" fontId="8" fillId="0" borderId="2" xfId="2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43" fontId="8" fillId="0" borderId="1" xfId="27" applyFont="1" applyBorder="1" applyAlignment="1">
      <alignment horizontal="right" vertical="top" wrapText="1"/>
    </xf>
    <xf numFmtId="2" fontId="8" fillId="0" borderId="0" xfId="0" applyNumberFormat="1" applyFont="1"/>
    <xf numFmtId="0" fontId="8" fillId="0" borderId="0" xfId="23" applyFont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 wrapText="1"/>
    </xf>
    <xf numFmtId="43" fontId="11" fillId="0" borderId="1" xfId="27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43" fontId="15" fillId="0" borderId="0" xfId="27" applyFont="1" applyAlignment="1">
      <alignment vertical="center"/>
    </xf>
    <xf numFmtId="0" fontId="9" fillId="0" borderId="0" xfId="0" applyFont="1"/>
    <xf numFmtId="0" fontId="8" fillId="0" borderId="0" xfId="23" applyFont="1" applyAlignment="1">
      <alignment horizontal="center" vertical="center" wrapText="1"/>
    </xf>
    <xf numFmtId="0" fontId="11" fillId="0" borderId="0" xfId="23" applyFont="1" applyAlignment="1">
      <alignment horizontal="center" vertical="center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Финансовый" xfId="27" builtinId="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B1:L80"/>
  <sheetViews>
    <sheetView showGridLines="0" tabSelected="1" topLeftCell="B1" zoomScaleNormal="100" workbookViewId="0">
      <selection activeCell="G17" sqref="G17"/>
    </sheetView>
  </sheetViews>
  <sheetFormatPr defaultRowHeight="12.75"/>
  <cols>
    <col min="1" max="1" width="0" style="4" hidden="1" customWidth="1"/>
    <col min="2" max="2" width="11.140625" style="3" customWidth="1"/>
    <col min="3" max="3" width="33.140625" style="4" customWidth="1"/>
    <col min="4" max="4" width="10.7109375" style="4" customWidth="1"/>
    <col min="5" max="5" width="10.7109375" style="3" customWidth="1"/>
    <col min="6" max="7" width="10.7109375" style="4" customWidth="1"/>
    <col min="8" max="8" width="14.42578125" style="4" bestFit="1" customWidth="1"/>
    <col min="9" max="9" width="12.28515625" style="4" customWidth="1"/>
    <col min="10" max="10" width="12.85546875" style="4" bestFit="1" customWidth="1"/>
    <col min="11" max="11" width="9.140625" style="4"/>
    <col min="12" max="12" width="16.7109375" style="4" customWidth="1"/>
    <col min="13" max="16384" width="9.140625" style="4"/>
  </cols>
  <sheetData>
    <row r="1" spans="2:9" ht="21.75" customHeight="1">
      <c r="B1" s="1"/>
      <c r="C1" s="2"/>
      <c r="D1" s="42" t="s">
        <v>153</v>
      </c>
      <c r="G1" s="2"/>
      <c r="H1" s="2"/>
      <c r="I1" s="2"/>
    </row>
    <row r="2" spans="2:9" ht="15" customHeight="1">
      <c r="B2" s="35" t="s">
        <v>152</v>
      </c>
      <c r="C2" s="35"/>
      <c r="D2" s="35"/>
      <c r="E2" s="35"/>
      <c r="F2" s="35"/>
      <c r="G2" s="35"/>
      <c r="H2" s="35"/>
      <c r="I2" s="35"/>
    </row>
    <row r="3" spans="2:9" ht="36.75" customHeight="1">
      <c r="B3" s="35"/>
      <c r="C3" s="35"/>
      <c r="D3" s="35"/>
      <c r="E3" s="35"/>
      <c r="F3" s="35"/>
      <c r="G3" s="35"/>
      <c r="H3" s="35"/>
      <c r="I3" s="35"/>
    </row>
    <row r="4" spans="2:9">
      <c r="B4" s="43"/>
      <c r="C4" s="44" t="s">
        <v>154</v>
      </c>
      <c r="D4" s="44"/>
      <c r="E4" s="44"/>
      <c r="F4" s="44"/>
      <c r="G4" s="44"/>
      <c r="H4" s="44"/>
      <c r="I4" s="43"/>
    </row>
    <row r="5" spans="2:9">
      <c r="B5" s="5"/>
      <c r="C5" s="6"/>
      <c r="D5" s="7"/>
      <c r="E5" s="8"/>
      <c r="F5" s="9"/>
      <c r="G5" s="9"/>
      <c r="H5" s="9"/>
      <c r="I5" s="9"/>
    </row>
    <row r="6" spans="2:9" ht="12.75" customHeight="1">
      <c r="B6" s="13" t="s">
        <v>8</v>
      </c>
      <c r="C6" s="16" t="s">
        <v>0</v>
      </c>
      <c r="D6" s="16" t="s">
        <v>1</v>
      </c>
      <c r="E6" s="19" t="s">
        <v>7</v>
      </c>
      <c r="F6" s="22" t="s">
        <v>4</v>
      </c>
      <c r="G6" s="22"/>
      <c r="H6" s="22" t="s">
        <v>6</v>
      </c>
      <c r="I6" s="22"/>
    </row>
    <row r="7" spans="2:9" ht="12.75" customHeight="1">
      <c r="B7" s="14"/>
      <c r="C7" s="17"/>
      <c r="D7" s="17"/>
      <c r="E7" s="20"/>
      <c r="F7" s="11" t="s">
        <v>2</v>
      </c>
      <c r="G7" s="11" t="s">
        <v>3</v>
      </c>
      <c r="H7" s="11" t="s">
        <v>2</v>
      </c>
      <c r="I7" s="11" t="s">
        <v>3</v>
      </c>
    </row>
    <row r="8" spans="2:9">
      <c r="B8" s="15"/>
      <c r="C8" s="18"/>
      <c r="D8" s="18"/>
      <c r="E8" s="21"/>
      <c r="F8" s="10" t="s">
        <v>5</v>
      </c>
      <c r="G8" s="10" t="s">
        <v>5</v>
      </c>
      <c r="H8" s="10" t="s">
        <v>5</v>
      </c>
      <c r="I8" s="10" t="s">
        <v>5</v>
      </c>
    </row>
    <row r="9" spans="2:9">
      <c r="B9" s="23">
        <v>1</v>
      </c>
      <c r="C9" s="23">
        <v>2</v>
      </c>
      <c r="D9" s="23">
        <v>3</v>
      </c>
      <c r="E9" s="24">
        <v>4</v>
      </c>
      <c r="F9" s="23">
        <v>5</v>
      </c>
      <c r="G9" s="24">
        <v>6</v>
      </c>
      <c r="H9" s="23">
        <v>7</v>
      </c>
      <c r="I9" s="24">
        <v>8</v>
      </c>
    </row>
    <row r="10" spans="2:9" ht="17.850000000000001" customHeight="1">
      <c r="B10" s="25" t="s">
        <v>9</v>
      </c>
      <c r="C10" s="26"/>
      <c r="D10" s="26"/>
      <c r="E10" s="26"/>
      <c r="F10" s="26"/>
      <c r="G10" s="26"/>
      <c r="H10" s="26"/>
      <c r="I10" s="26"/>
    </row>
    <row r="11" spans="2:9" ht="17.850000000000001" customHeight="1">
      <c r="B11" s="25" t="s">
        <v>10</v>
      </c>
      <c r="C11" s="26"/>
      <c r="D11" s="26"/>
      <c r="E11" s="26"/>
      <c r="F11" s="26"/>
      <c r="G11" s="26"/>
      <c r="H11" s="26"/>
      <c r="I11" s="26"/>
    </row>
    <row r="12" spans="2:9" ht="17.850000000000001" customHeight="1">
      <c r="B12" s="27" t="s">
        <v>11</v>
      </c>
      <c r="C12" s="28"/>
      <c r="D12" s="28"/>
      <c r="E12" s="28"/>
      <c r="F12" s="28"/>
      <c r="G12" s="28"/>
      <c r="H12" s="28"/>
      <c r="I12" s="28"/>
    </row>
    <row r="13" spans="2:9" ht="38.25">
      <c r="B13" s="29" t="s">
        <v>12</v>
      </c>
      <c r="C13" s="30" t="s">
        <v>13</v>
      </c>
      <c r="D13" s="31" t="s">
        <v>14</v>
      </c>
      <c r="E13" s="29">
        <v>7.7759999999999999E-3</v>
      </c>
      <c r="F13" s="32">
        <v>31060</v>
      </c>
      <c r="G13" s="32"/>
      <c r="H13" s="32">
        <v>241.52</v>
      </c>
      <c r="I13" s="33">
        <f>H13*6.94</f>
        <v>1676.1488000000002</v>
      </c>
    </row>
    <row r="14" spans="2:9" ht="25.5">
      <c r="B14" s="29" t="s">
        <v>15</v>
      </c>
      <c r="C14" s="30" t="s">
        <v>16</v>
      </c>
      <c r="D14" s="31" t="s">
        <v>14</v>
      </c>
      <c r="E14" s="29">
        <v>6.96E-4</v>
      </c>
      <c r="F14" s="32">
        <v>1554.2</v>
      </c>
      <c r="G14" s="32"/>
      <c r="H14" s="32">
        <v>1.08</v>
      </c>
      <c r="I14" s="33">
        <f t="shared" ref="I14:I50" si="0">H14*6.94</f>
        <v>7.4952000000000005</v>
      </c>
    </row>
    <row r="15" spans="2:9" ht="25.5">
      <c r="B15" s="29" t="s">
        <v>17</v>
      </c>
      <c r="C15" s="30" t="s">
        <v>18</v>
      </c>
      <c r="D15" s="31" t="s">
        <v>14</v>
      </c>
      <c r="E15" s="29">
        <v>1.0008E-2</v>
      </c>
      <c r="F15" s="32">
        <v>2606.9</v>
      </c>
      <c r="G15" s="32"/>
      <c r="H15" s="32">
        <v>26.09</v>
      </c>
      <c r="I15" s="33">
        <f t="shared" si="0"/>
        <v>181.06460000000001</v>
      </c>
    </row>
    <row r="16" spans="2:9" ht="25.5">
      <c r="B16" s="29" t="s">
        <v>19</v>
      </c>
      <c r="C16" s="30" t="s">
        <v>20</v>
      </c>
      <c r="D16" s="31" t="s">
        <v>21</v>
      </c>
      <c r="E16" s="29">
        <v>1.0184</v>
      </c>
      <c r="F16" s="32">
        <v>12.8</v>
      </c>
      <c r="G16" s="32"/>
      <c r="H16" s="32">
        <v>13.04</v>
      </c>
      <c r="I16" s="33">
        <f t="shared" si="0"/>
        <v>90.497600000000006</v>
      </c>
    </row>
    <row r="17" spans="2:9" ht="25.5">
      <c r="B17" s="29" t="s">
        <v>22</v>
      </c>
      <c r="C17" s="30" t="s">
        <v>23</v>
      </c>
      <c r="D17" s="31" t="s">
        <v>14</v>
      </c>
      <c r="E17" s="29">
        <v>1.4472E-2</v>
      </c>
      <c r="F17" s="32">
        <v>1865</v>
      </c>
      <c r="G17" s="32"/>
      <c r="H17" s="32">
        <v>26.99</v>
      </c>
      <c r="I17" s="33">
        <f t="shared" si="0"/>
        <v>187.31059999999999</v>
      </c>
    </row>
    <row r="18" spans="2:9" ht="25.5">
      <c r="B18" s="29" t="s">
        <v>24</v>
      </c>
      <c r="C18" s="30" t="s">
        <v>25</v>
      </c>
      <c r="D18" s="31" t="s">
        <v>26</v>
      </c>
      <c r="E18" s="29">
        <v>8.0640000000000003E-2</v>
      </c>
      <c r="F18" s="32">
        <v>1252</v>
      </c>
      <c r="G18" s="32"/>
      <c r="H18" s="32">
        <v>100.96</v>
      </c>
      <c r="I18" s="33">
        <f t="shared" si="0"/>
        <v>700.66240000000005</v>
      </c>
    </row>
    <row r="19" spans="2:9" ht="25.5">
      <c r="B19" s="29" t="s">
        <v>27</v>
      </c>
      <c r="C19" s="30" t="s">
        <v>28</v>
      </c>
      <c r="D19" s="31" t="s">
        <v>29</v>
      </c>
      <c r="E19" s="29">
        <v>39.783009999999997</v>
      </c>
      <c r="F19" s="32">
        <v>2.44</v>
      </c>
      <c r="G19" s="32"/>
      <c r="H19" s="32">
        <v>97.07</v>
      </c>
      <c r="I19" s="33">
        <f t="shared" si="0"/>
        <v>673.66579999999999</v>
      </c>
    </row>
    <row r="20" spans="2:9" ht="25.5">
      <c r="B20" s="29" t="s">
        <v>30</v>
      </c>
      <c r="C20" s="30" t="s">
        <v>31</v>
      </c>
      <c r="D20" s="31" t="s">
        <v>29</v>
      </c>
      <c r="E20" s="29">
        <v>1.9383600000000001</v>
      </c>
      <c r="F20" s="32">
        <v>3.15</v>
      </c>
      <c r="G20" s="32"/>
      <c r="H20" s="32">
        <v>6.11</v>
      </c>
      <c r="I20" s="33">
        <f t="shared" si="0"/>
        <v>42.403400000000005</v>
      </c>
    </row>
    <row r="21" spans="2:9" ht="25.5">
      <c r="B21" s="29" t="s">
        <v>32</v>
      </c>
      <c r="C21" s="30" t="s">
        <v>33</v>
      </c>
      <c r="D21" s="31" t="s">
        <v>14</v>
      </c>
      <c r="E21" s="29">
        <v>2.0880000000000001E-4</v>
      </c>
      <c r="F21" s="32">
        <v>40650</v>
      </c>
      <c r="G21" s="32"/>
      <c r="H21" s="32">
        <v>8.49</v>
      </c>
      <c r="I21" s="33">
        <f t="shared" si="0"/>
        <v>58.920600000000007</v>
      </c>
    </row>
    <row r="22" spans="2:9" ht="25.5">
      <c r="B22" s="29" t="s">
        <v>34</v>
      </c>
      <c r="C22" s="30" t="s">
        <v>35</v>
      </c>
      <c r="D22" s="31" t="s">
        <v>14</v>
      </c>
      <c r="E22" s="29">
        <v>1.044E-3</v>
      </c>
      <c r="F22" s="32">
        <v>10068</v>
      </c>
      <c r="G22" s="32"/>
      <c r="H22" s="32">
        <v>10.51</v>
      </c>
      <c r="I22" s="33">
        <f t="shared" si="0"/>
        <v>72.939400000000006</v>
      </c>
    </row>
    <row r="23" spans="2:9" ht="25.5">
      <c r="B23" s="29" t="s">
        <v>36</v>
      </c>
      <c r="C23" s="30" t="s">
        <v>37</v>
      </c>
      <c r="D23" s="31" t="s">
        <v>14</v>
      </c>
      <c r="E23" s="29">
        <v>8.3443000000000007E-3</v>
      </c>
      <c r="F23" s="32">
        <v>11978</v>
      </c>
      <c r="G23" s="32"/>
      <c r="H23" s="32">
        <v>99.95</v>
      </c>
      <c r="I23" s="33">
        <f t="shared" si="0"/>
        <v>693.65300000000002</v>
      </c>
    </row>
    <row r="24" spans="2:9" ht="25.5">
      <c r="B24" s="29" t="s">
        <v>38</v>
      </c>
      <c r="C24" s="30" t="s">
        <v>39</v>
      </c>
      <c r="D24" s="31" t="s">
        <v>14</v>
      </c>
      <c r="E24" s="29">
        <v>8.9110000000000005E-3</v>
      </c>
      <c r="F24" s="32">
        <v>3938.2</v>
      </c>
      <c r="G24" s="32"/>
      <c r="H24" s="32">
        <v>35.090000000000003</v>
      </c>
      <c r="I24" s="33">
        <f t="shared" si="0"/>
        <v>243.52460000000005</v>
      </c>
    </row>
    <row r="25" spans="2:9" ht="25.5">
      <c r="B25" s="29" t="s">
        <v>40</v>
      </c>
      <c r="C25" s="30" t="s">
        <v>41</v>
      </c>
      <c r="D25" s="31" t="s">
        <v>42</v>
      </c>
      <c r="E25" s="29">
        <v>6.8033999999999997E-2</v>
      </c>
      <c r="F25" s="32">
        <v>737</v>
      </c>
      <c r="G25" s="32"/>
      <c r="H25" s="32">
        <v>50.14</v>
      </c>
      <c r="I25" s="33">
        <f t="shared" si="0"/>
        <v>347.97160000000002</v>
      </c>
    </row>
    <row r="26" spans="2:9" ht="25.5">
      <c r="B26" s="29" t="s">
        <v>43</v>
      </c>
      <c r="C26" s="30" t="s">
        <v>44</v>
      </c>
      <c r="D26" s="31" t="s">
        <v>21</v>
      </c>
      <c r="E26" s="29">
        <v>10.559200000000001</v>
      </c>
      <c r="F26" s="32">
        <v>7.8</v>
      </c>
      <c r="G26" s="32"/>
      <c r="H26" s="32">
        <v>82.36</v>
      </c>
      <c r="I26" s="33">
        <f t="shared" si="0"/>
        <v>571.57839999999999</v>
      </c>
    </row>
    <row r="27" spans="2:9" ht="25.5">
      <c r="B27" s="29" t="s">
        <v>45</v>
      </c>
      <c r="C27" s="30" t="s">
        <v>46</v>
      </c>
      <c r="D27" s="31" t="s">
        <v>47</v>
      </c>
      <c r="E27" s="29">
        <v>3.456E-2</v>
      </c>
      <c r="F27" s="32">
        <v>37.43</v>
      </c>
      <c r="G27" s="32"/>
      <c r="H27" s="32">
        <v>1.29</v>
      </c>
      <c r="I27" s="33">
        <f t="shared" si="0"/>
        <v>8.9526000000000003</v>
      </c>
    </row>
    <row r="28" spans="2:9" ht="25.5">
      <c r="B28" s="29" t="s">
        <v>48</v>
      </c>
      <c r="C28" s="30" t="s">
        <v>49</v>
      </c>
      <c r="D28" s="31" t="s">
        <v>21</v>
      </c>
      <c r="E28" s="29">
        <v>4.1700000000000001E-2</v>
      </c>
      <c r="F28" s="32">
        <v>1.82</v>
      </c>
      <c r="G28" s="32"/>
      <c r="H28" s="32">
        <v>0.08</v>
      </c>
      <c r="I28" s="33">
        <f t="shared" si="0"/>
        <v>0.55520000000000003</v>
      </c>
    </row>
    <row r="29" spans="2:9" ht="25.5">
      <c r="B29" s="29" t="s">
        <v>50</v>
      </c>
      <c r="C29" s="30" t="s">
        <v>51</v>
      </c>
      <c r="D29" s="31" t="s">
        <v>52</v>
      </c>
      <c r="E29" s="29">
        <v>7.1999999999999998E-3</v>
      </c>
      <c r="F29" s="32">
        <v>84.75</v>
      </c>
      <c r="G29" s="32"/>
      <c r="H29" s="32">
        <v>0.61</v>
      </c>
      <c r="I29" s="33">
        <f t="shared" si="0"/>
        <v>4.2334000000000005</v>
      </c>
    </row>
    <row r="30" spans="2:9" ht="25.5">
      <c r="B30" s="29" t="s">
        <v>53</v>
      </c>
      <c r="C30" s="30" t="s">
        <v>54</v>
      </c>
      <c r="D30" s="31" t="s">
        <v>29</v>
      </c>
      <c r="E30" s="29">
        <v>0.435</v>
      </c>
      <c r="F30" s="32">
        <v>185.49</v>
      </c>
      <c r="G30" s="32"/>
      <c r="H30" s="32">
        <v>80.69</v>
      </c>
      <c r="I30" s="33">
        <f t="shared" si="0"/>
        <v>559.98860000000002</v>
      </c>
    </row>
    <row r="31" spans="2:9" ht="25.5">
      <c r="B31" s="29" t="s">
        <v>55</v>
      </c>
      <c r="C31" s="30" t="s">
        <v>56</v>
      </c>
      <c r="D31" s="31" t="s">
        <v>29</v>
      </c>
      <c r="E31" s="29">
        <v>7.6106000000000004E-3</v>
      </c>
      <c r="F31" s="32">
        <v>108.4</v>
      </c>
      <c r="G31" s="32"/>
      <c r="H31" s="32">
        <v>0.82</v>
      </c>
      <c r="I31" s="33">
        <f t="shared" si="0"/>
        <v>5.6908000000000003</v>
      </c>
    </row>
    <row r="32" spans="2:9" ht="25.5">
      <c r="B32" s="29" t="s">
        <v>57</v>
      </c>
      <c r="C32" s="30" t="s">
        <v>58</v>
      </c>
      <c r="D32" s="31" t="s">
        <v>29</v>
      </c>
      <c r="E32" s="29">
        <v>9.5004000000000008</v>
      </c>
      <c r="F32" s="32">
        <v>103</v>
      </c>
      <c r="G32" s="32"/>
      <c r="H32" s="32">
        <v>978.54</v>
      </c>
      <c r="I32" s="33">
        <f t="shared" si="0"/>
        <v>6791.0676000000003</v>
      </c>
    </row>
    <row r="33" spans="2:9" ht="25.5">
      <c r="B33" s="29" t="s">
        <v>59</v>
      </c>
      <c r="C33" s="30" t="s">
        <v>60</v>
      </c>
      <c r="D33" s="31" t="s">
        <v>29</v>
      </c>
      <c r="E33" s="29">
        <v>0.88005</v>
      </c>
      <c r="F33" s="32">
        <v>59.99</v>
      </c>
      <c r="G33" s="32"/>
      <c r="H33" s="32">
        <v>52.79</v>
      </c>
      <c r="I33" s="33">
        <f t="shared" si="0"/>
        <v>366.36260000000004</v>
      </c>
    </row>
    <row r="34" spans="2:9" ht="51">
      <c r="B34" s="29" t="s">
        <v>61</v>
      </c>
      <c r="C34" s="30" t="s">
        <v>62</v>
      </c>
      <c r="D34" s="31" t="s">
        <v>14</v>
      </c>
      <c r="E34" s="29">
        <v>3.2829999999999999E-3</v>
      </c>
      <c r="F34" s="32">
        <v>412</v>
      </c>
      <c r="G34" s="32"/>
      <c r="H34" s="32">
        <v>1.35</v>
      </c>
      <c r="I34" s="33">
        <f t="shared" si="0"/>
        <v>9.3690000000000015</v>
      </c>
    </row>
    <row r="35" spans="2:9" ht="25.5">
      <c r="B35" s="29" t="s">
        <v>63</v>
      </c>
      <c r="C35" s="30" t="s">
        <v>64</v>
      </c>
      <c r="D35" s="31" t="s">
        <v>14</v>
      </c>
      <c r="E35" s="29">
        <v>1E-3</v>
      </c>
      <c r="F35" s="32">
        <v>424</v>
      </c>
      <c r="G35" s="32"/>
      <c r="H35" s="32">
        <v>0.42</v>
      </c>
      <c r="I35" s="33">
        <f t="shared" si="0"/>
        <v>2.9148000000000001</v>
      </c>
    </row>
    <row r="36" spans="2:9" ht="25.5">
      <c r="B36" s="29" t="s">
        <v>65</v>
      </c>
      <c r="C36" s="30" t="s">
        <v>66</v>
      </c>
      <c r="D36" s="31" t="s">
        <v>29</v>
      </c>
      <c r="E36" s="29">
        <v>6.5000000000000002E-2</v>
      </c>
      <c r="F36" s="32">
        <v>600</v>
      </c>
      <c r="G36" s="32"/>
      <c r="H36" s="32">
        <v>39</v>
      </c>
      <c r="I36" s="33">
        <f t="shared" si="0"/>
        <v>270.66000000000003</v>
      </c>
    </row>
    <row r="37" spans="2:9" ht="25.5">
      <c r="B37" s="29" t="s">
        <v>67</v>
      </c>
      <c r="C37" s="30" t="s">
        <v>68</v>
      </c>
      <c r="D37" s="31" t="s">
        <v>29</v>
      </c>
      <c r="E37" s="29">
        <v>5.8999999999999997E-2</v>
      </c>
      <c r="F37" s="32">
        <v>592.76</v>
      </c>
      <c r="G37" s="32"/>
      <c r="H37" s="32">
        <v>34.97</v>
      </c>
      <c r="I37" s="33">
        <f t="shared" si="0"/>
        <v>242.6918</v>
      </c>
    </row>
    <row r="38" spans="2:9" ht="25.5">
      <c r="B38" s="29" t="s">
        <v>69</v>
      </c>
      <c r="C38" s="30" t="s">
        <v>70</v>
      </c>
      <c r="D38" s="31" t="s">
        <v>29</v>
      </c>
      <c r="E38" s="29">
        <v>5.6279999999999997E-2</v>
      </c>
      <c r="F38" s="32">
        <v>395</v>
      </c>
      <c r="G38" s="32"/>
      <c r="H38" s="32">
        <v>22.23</v>
      </c>
      <c r="I38" s="33">
        <f t="shared" si="0"/>
        <v>154.27620000000002</v>
      </c>
    </row>
    <row r="39" spans="2:9" ht="25.5">
      <c r="B39" s="29" t="s">
        <v>71</v>
      </c>
      <c r="C39" s="30" t="s">
        <v>72</v>
      </c>
      <c r="D39" s="31" t="s">
        <v>29</v>
      </c>
      <c r="E39" s="29">
        <v>0.38457999999999998</v>
      </c>
      <c r="F39" s="32">
        <v>485.9</v>
      </c>
      <c r="G39" s="32"/>
      <c r="H39" s="32">
        <v>186.87</v>
      </c>
      <c r="I39" s="33">
        <f t="shared" si="0"/>
        <v>1296.8778000000002</v>
      </c>
    </row>
    <row r="40" spans="2:9" ht="25.5">
      <c r="B40" s="29" t="s">
        <v>73</v>
      </c>
      <c r="C40" s="30" t="s">
        <v>74</v>
      </c>
      <c r="D40" s="31" t="s">
        <v>29</v>
      </c>
      <c r="E40" s="29">
        <v>1.6000000000000001E-3</v>
      </c>
      <c r="F40" s="32">
        <v>519.79999999999995</v>
      </c>
      <c r="G40" s="32"/>
      <c r="H40" s="32">
        <v>0.83</v>
      </c>
      <c r="I40" s="33">
        <f t="shared" si="0"/>
        <v>5.7602000000000002</v>
      </c>
    </row>
    <row r="41" spans="2:9" ht="25.5">
      <c r="B41" s="29" t="s">
        <v>75</v>
      </c>
      <c r="C41" s="30" t="s">
        <v>76</v>
      </c>
      <c r="D41" s="31" t="s">
        <v>14</v>
      </c>
      <c r="E41" s="29">
        <v>1.9633600000000001E-2</v>
      </c>
      <c r="F41" s="32">
        <v>5989</v>
      </c>
      <c r="G41" s="32"/>
      <c r="H41" s="32">
        <v>117.59</v>
      </c>
      <c r="I41" s="33">
        <f t="shared" si="0"/>
        <v>816.07460000000003</v>
      </c>
    </row>
    <row r="42" spans="2:9" ht="38.25">
      <c r="B42" s="29" t="s">
        <v>77</v>
      </c>
      <c r="C42" s="30" t="s">
        <v>78</v>
      </c>
      <c r="D42" s="31" t="s">
        <v>14</v>
      </c>
      <c r="E42" s="29">
        <v>6.9599999999999998E-5</v>
      </c>
      <c r="F42" s="32">
        <v>5520</v>
      </c>
      <c r="G42" s="32"/>
      <c r="H42" s="32">
        <v>0.38</v>
      </c>
      <c r="I42" s="33">
        <f t="shared" si="0"/>
        <v>2.6372</v>
      </c>
    </row>
    <row r="43" spans="2:9" ht="38.25">
      <c r="B43" s="29" t="s">
        <v>79</v>
      </c>
      <c r="C43" s="30" t="s">
        <v>80</v>
      </c>
      <c r="D43" s="31" t="s">
        <v>29</v>
      </c>
      <c r="E43" s="29">
        <v>8.6400000000000001E-3</v>
      </c>
      <c r="F43" s="32">
        <v>558.33000000000004</v>
      </c>
      <c r="G43" s="32"/>
      <c r="H43" s="32">
        <v>4.82</v>
      </c>
      <c r="I43" s="33">
        <f t="shared" si="0"/>
        <v>33.450800000000001</v>
      </c>
    </row>
    <row r="44" spans="2:9" ht="38.25">
      <c r="B44" s="29" t="s">
        <v>81</v>
      </c>
      <c r="C44" s="30" t="s">
        <v>82</v>
      </c>
      <c r="D44" s="31" t="s">
        <v>29</v>
      </c>
      <c r="E44" s="29">
        <v>1.6999999999999999E-3</v>
      </c>
      <c r="F44" s="32">
        <v>880.01</v>
      </c>
      <c r="G44" s="32"/>
      <c r="H44" s="32">
        <v>1.5</v>
      </c>
      <c r="I44" s="33">
        <f t="shared" si="0"/>
        <v>10.41</v>
      </c>
    </row>
    <row r="45" spans="2:9" ht="38.25">
      <c r="B45" s="29" t="s">
        <v>83</v>
      </c>
      <c r="C45" s="30" t="s">
        <v>84</v>
      </c>
      <c r="D45" s="31" t="s">
        <v>29</v>
      </c>
      <c r="E45" s="29">
        <v>0.44877</v>
      </c>
      <c r="F45" s="32">
        <v>550</v>
      </c>
      <c r="G45" s="32"/>
      <c r="H45" s="32">
        <v>246.82</v>
      </c>
      <c r="I45" s="33">
        <f t="shared" si="0"/>
        <v>1712.9308000000001</v>
      </c>
    </row>
    <row r="46" spans="2:9" ht="25.5">
      <c r="B46" s="29" t="s">
        <v>85</v>
      </c>
      <c r="C46" s="30" t="s">
        <v>86</v>
      </c>
      <c r="D46" s="31" t="s">
        <v>52</v>
      </c>
      <c r="E46" s="29">
        <v>9.5039999999999996</v>
      </c>
      <c r="F46" s="32">
        <v>10.71</v>
      </c>
      <c r="G46" s="32"/>
      <c r="H46" s="32">
        <v>101.79</v>
      </c>
      <c r="I46" s="33">
        <f t="shared" si="0"/>
        <v>706.4226000000001</v>
      </c>
    </row>
    <row r="47" spans="2:9" ht="25.5">
      <c r="B47" s="29" t="s">
        <v>87</v>
      </c>
      <c r="C47" s="30" t="s">
        <v>88</v>
      </c>
      <c r="D47" s="31" t="s">
        <v>14</v>
      </c>
      <c r="E47" s="29">
        <v>1.539E-4</v>
      </c>
      <c r="F47" s="32">
        <v>15620</v>
      </c>
      <c r="G47" s="32"/>
      <c r="H47" s="32">
        <v>2.4</v>
      </c>
      <c r="I47" s="33">
        <f t="shared" si="0"/>
        <v>16.655999999999999</v>
      </c>
    </row>
    <row r="48" spans="2:9" ht="25.5">
      <c r="B48" s="29" t="s">
        <v>89</v>
      </c>
      <c r="C48" s="30" t="s">
        <v>90</v>
      </c>
      <c r="D48" s="31" t="s">
        <v>14</v>
      </c>
      <c r="E48" s="29">
        <v>3.078E-4</v>
      </c>
      <c r="F48" s="32">
        <v>14312.87</v>
      </c>
      <c r="G48" s="32"/>
      <c r="H48" s="32">
        <v>4.41</v>
      </c>
      <c r="I48" s="33">
        <f t="shared" si="0"/>
        <v>30.605400000000003</v>
      </c>
    </row>
    <row r="49" spans="2:9" ht="25.5">
      <c r="B49" s="29" t="s">
        <v>91</v>
      </c>
      <c r="C49" s="30" t="s">
        <v>92</v>
      </c>
      <c r="D49" s="31" t="s">
        <v>14</v>
      </c>
      <c r="E49" s="29">
        <v>2.5700000000000001E-5</v>
      </c>
      <c r="F49" s="32">
        <v>7640</v>
      </c>
      <c r="G49" s="32"/>
      <c r="H49" s="32">
        <v>0.2</v>
      </c>
      <c r="I49" s="33">
        <f t="shared" si="0"/>
        <v>1.3880000000000001</v>
      </c>
    </row>
    <row r="50" spans="2:9" ht="25.5">
      <c r="B50" s="29" t="s">
        <v>93</v>
      </c>
      <c r="C50" s="30" t="s">
        <v>94</v>
      </c>
      <c r="D50" s="31" t="s">
        <v>21</v>
      </c>
      <c r="E50" s="29">
        <v>4.7879999999999999E-2</v>
      </c>
      <c r="F50" s="32">
        <v>6.67</v>
      </c>
      <c r="G50" s="32"/>
      <c r="H50" s="32">
        <v>0.32</v>
      </c>
      <c r="I50" s="33">
        <f t="shared" si="0"/>
        <v>2.2208000000000001</v>
      </c>
    </row>
    <row r="51" spans="2:9" ht="25.5">
      <c r="B51" s="29" t="s">
        <v>95</v>
      </c>
      <c r="C51" s="30" t="s">
        <v>96</v>
      </c>
      <c r="D51" s="31" t="s">
        <v>29</v>
      </c>
      <c r="E51" s="29">
        <v>2.4750000000000001</v>
      </c>
      <c r="F51" s="32">
        <v>135.6</v>
      </c>
      <c r="G51" s="32"/>
      <c r="H51" s="32">
        <v>335.61</v>
      </c>
      <c r="I51" s="33">
        <f>H51*6.94</f>
        <v>2329.1334000000002</v>
      </c>
    </row>
    <row r="52" spans="2:9" ht="51">
      <c r="B52" s="29" t="s">
        <v>97</v>
      </c>
      <c r="C52" s="30" t="s">
        <v>98</v>
      </c>
      <c r="D52" s="31" t="s">
        <v>99</v>
      </c>
      <c r="E52" s="29">
        <v>49.13</v>
      </c>
      <c r="F52" s="32">
        <v>858.47</v>
      </c>
      <c r="G52" s="32">
        <v>1156.54</v>
      </c>
      <c r="H52" s="32">
        <v>42176.63</v>
      </c>
      <c r="I52" s="33">
        <f>E52*G52</f>
        <v>56820.8102</v>
      </c>
    </row>
    <row r="53" spans="2:9" ht="38.25">
      <c r="B53" s="29" t="s">
        <v>100</v>
      </c>
      <c r="C53" s="30" t="s">
        <v>101</v>
      </c>
      <c r="D53" s="31" t="s">
        <v>14</v>
      </c>
      <c r="E53" s="29">
        <v>5.3999999999999999E-2</v>
      </c>
      <c r="F53" s="32">
        <v>1487.6</v>
      </c>
      <c r="G53" s="32"/>
      <c r="H53" s="32">
        <v>80.33</v>
      </c>
      <c r="I53" s="33">
        <f>H53*6.94</f>
        <v>557.49020000000007</v>
      </c>
    </row>
    <row r="54" spans="2:9" ht="38.25">
      <c r="B54" s="29" t="s">
        <v>102</v>
      </c>
      <c r="C54" s="30" t="s">
        <v>103</v>
      </c>
      <c r="D54" s="31" t="s">
        <v>14</v>
      </c>
      <c r="E54" s="29">
        <v>0.37440000000000001</v>
      </c>
      <c r="F54" s="32">
        <v>3316.55</v>
      </c>
      <c r="G54" s="32"/>
      <c r="H54" s="32">
        <v>1241.72</v>
      </c>
      <c r="I54" s="33">
        <f t="shared" ref="I54:I77" si="1">H54*6.94</f>
        <v>8617.5367999999999</v>
      </c>
    </row>
    <row r="55" spans="2:9" ht="38.25">
      <c r="B55" s="29" t="s">
        <v>104</v>
      </c>
      <c r="C55" s="30" t="s">
        <v>105</v>
      </c>
      <c r="D55" s="31" t="s">
        <v>14</v>
      </c>
      <c r="E55" s="29">
        <v>0.10008</v>
      </c>
      <c r="F55" s="32">
        <v>3390</v>
      </c>
      <c r="G55" s="32"/>
      <c r="H55" s="32">
        <v>339.27</v>
      </c>
      <c r="I55" s="33">
        <f t="shared" si="1"/>
        <v>2354.5338000000002</v>
      </c>
    </row>
    <row r="56" spans="2:9" ht="38.25">
      <c r="B56" s="29" t="s">
        <v>106</v>
      </c>
      <c r="C56" s="30" t="s">
        <v>107</v>
      </c>
      <c r="D56" s="31" t="s">
        <v>14</v>
      </c>
      <c r="E56" s="29">
        <v>5.5208E-2</v>
      </c>
      <c r="F56" s="32">
        <v>30599.52</v>
      </c>
      <c r="G56" s="32"/>
      <c r="H56" s="32">
        <v>1689.34</v>
      </c>
      <c r="I56" s="33">
        <f t="shared" si="1"/>
        <v>11724.0196</v>
      </c>
    </row>
    <row r="57" spans="2:9" ht="38.25">
      <c r="B57" s="29" t="s">
        <v>108</v>
      </c>
      <c r="C57" s="30" t="s">
        <v>109</v>
      </c>
      <c r="D57" s="31" t="s">
        <v>21</v>
      </c>
      <c r="E57" s="29">
        <v>34.200000000000003</v>
      </c>
      <c r="F57" s="32">
        <v>8.67</v>
      </c>
      <c r="G57" s="32"/>
      <c r="H57" s="32">
        <v>296.51</v>
      </c>
      <c r="I57" s="33">
        <f t="shared" si="1"/>
        <v>2057.7793999999999</v>
      </c>
    </row>
    <row r="58" spans="2:9" ht="38.25">
      <c r="B58" s="29" t="s">
        <v>110</v>
      </c>
      <c r="C58" s="30" t="s">
        <v>111</v>
      </c>
      <c r="D58" s="31" t="s">
        <v>14</v>
      </c>
      <c r="E58" s="29">
        <v>1.0880799999999999</v>
      </c>
      <c r="F58" s="32">
        <v>728.2</v>
      </c>
      <c r="G58" s="32"/>
      <c r="H58" s="32">
        <v>792.34</v>
      </c>
      <c r="I58" s="33">
        <f t="shared" si="1"/>
        <v>5498.8396000000002</v>
      </c>
    </row>
    <row r="59" spans="2:9" ht="38.25">
      <c r="B59" s="29" t="s">
        <v>112</v>
      </c>
      <c r="C59" s="30" t="s">
        <v>54</v>
      </c>
      <c r="D59" s="31" t="s">
        <v>29</v>
      </c>
      <c r="E59" s="29">
        <v>-0.435</v>
      </c>
      <c r="F59" s="32">
        <v>185.49</v>
      </c>
      <c r="G59" s="32"/>
      <c r="H59" s="32">
        <v>-80.69</v>
      </c>
      <c r="I59" s="33">
        <f t="shared" si="1"/>
        <v>-559.98860000000002</v>
      </c>
    </row>
    <row r="60" spans="2:9" ht="38.25">
      <c r="B60" s="29" t="s">
        <v>113</v>
      </c>
      <c r="C60" s="30" t="s">
        <v>114</v>
      </c>
      <c r="D60" s="31" t="s">
        <v>29</v>
      </c>
      <c r="E60" s="29">
        <v>0.435</v>
      </c>
      <c r="F60" s="32">
        <v>130</v>
      </c>
      <c r="G60" s="32"/>
      <c r="H60" s="32">
        <v>56.55</v>
      </c>
      <c r="I60" s="33">
        <f t="shared" si="1"/>
        <v>392.45699999999999</v>
      </c>
    </row>
    <row r="61" spans="2:9" ht="38.25">
      <c r="B61" s="29" t="s">
        <v>115</v>
      </c>
      <c r="C61" s="30" t="s">
        <v>116</v>
      </c>
      <c r="D61" s="31" t="s">
        <v>29</v>
      </c>
      <c r="E61" s="29">
        <v>7.1999999999999995E-2</v>
      </c>
      <c r="F61" s="32">
        <v>91.5</v>
      </c>
      <c r="G61" s="32"/>
      <c r="H61" s="32">
        <v>6.59</v>
      </c>
      <c r="I61" s="33">
        <f t="shared" si="1"/>
        <v>45.7346</v>
      </c>
    </row>
    <row r="62" spans="2:9" ht="38.25">
      <c r="B62" s="29" t="s">
        <v>117</v>
      </c>
      <c r="C62" s="30" t="s">
        <v>58</v>
      </c>
      <c r="D62" s="31" t="s">
        <v>29</v>
      </c>
      <c r="E62" s="29">
        <v>-9.5004000000000008</v>
      </c>
      <c r="F62" s="32">
        <v>103</v>
      </c>
      <c r="G62" s="32"/>
      <c r="H62" s="32">
        <v>-978.54</v>
      </c>
      <c r="I62" s="33">
        <f t="shared" si="1"/>
        <v>-6791.0676000000003</v>
      </c>
    </row>
    <row r="63" spans="2:9" ht="38.25">
      <c r="B63" s="29" t="s">
        <v>118</v>
      </c>
      <c r="C63" s="30" t="s">
        <v>119</v>
      </c>
      <c r="D63" s="31" t="s">
        <v>29</v>
      </c>
      <c r="E63" s="29">
        <v>9.5004000000000008</v>
      </c>
      <c r="F63" s="32">
        <v>155.94</v>
      </c>
      <c r="G63" s="32"/>
      <c r="H63" s="32">
        <v>1481.49</v>
      </c>
      <c r="I63" s="33">
        <f>H63*6.94</f>
        <v>10281.5406</v>
      </c>
    </row>
    <row r="64" spans="2:9" ht="51">
      <c r="B64" s="29" t="s">
        <v>120</v>
      </c>
      <c r="C64" s="30" t="s">
        <v>121</v>
      </c>
      <c r="D64" s="31" t="s">
        <v>29</v>
      </c>
      <c r="E64" s="29">
        <v>197.31800000000001</v>
      </c>
      <c r="F64" s="32">
        <v>45.92</v>
      </c>
      <c r="G64" s="32"/>
      <c r="H64" s="32">
        <v>9060.84</v>
      </c>
      <c r="I64" s="33">
        <f t="shared" si="1"/>
        <v>62882.229600000006</v>
      </c>
    </row>
    <row r="65" spans="2:12" ht="38.25">
      <c r="B65" s="29" t="s">
        <v>122</v>
      </c>
      <c r="C65" s="30" t="s">
        <v>68</v>
      </c>
      <c r="D65" s="31" t="s">
        <v>29</v>
      </c>
      <c r="E65" s="29">
        <v>1.08</v>
      </c>
      <c r="F65" s="32">
        <v>592.76</v>
      </c>
      <c r="G65" s="32"/>
      <c r="H65" s="32">
        <v>640.17999999999995</v>
      </c>
      <c r="I65" s="33">
        <f t="shared" si="1"/>
        <v>4442.8491999999997</v>
      </c>
    </row>
    <row r="66" spans="2:12" ht="51">
      <c r="B66" s="29" t="s">
        <v>123</v>
      </c>
      <c r="C66" s="30" t="s">
        <v>124</v>
      </c>
      <c r="D66" s="31" t="s">
        <v>14</v>
      </c>
      <c r="E66" s="29">
        <v>6.7106000000000003</v>
      </c>
      <c r="F66" s="32">
        <v>480.09</v>
      </c>
      <c r="G66" s="32"/>
      <c r="H66" s="32">
        <v>3221.69</v>
      </c>
      <c r="I66" s="33">
        <f t="shared" si="1"/>
        <v>22358.528600000001</v>
      </c>
    </row>
    <row r="67" spans="2:12" ht="38.25">
      <c r="B67" s="29" t="s">
        <v>125</v>
      </c>
      <c r="C67" s="30" t="s">
        <v>126</v>
      </c>
      <c r="D67" s="31" t="s">
        <v>14</v>
      </c>
      <c r="E67" s="29">
        <v>5.3737000000000004</v>
      </c>
      <c r="F67" s="32">
        <v>451.06</v>
      </c>
      <c r="G67" s="32"/>
      <c r="H67" s="32">
        <v>2423.86</v>
      </c>
      <c r="I67" s="33">
        <f t="shared" si="1"/>
        <v>16821.588400000001</v>
      </c>
    </row>
    <row r="68" spans="2:12" ht="38.25">
      <c r="B68" s="29" t="s">
        <v>127</v>
      </c>
      <c r="C68" s="30" t="s">
        <v>128</v>
      </c>
      <c r="D68" s="31" t="s">
        <v>42</v>
      </c>
      <c r="E68" s="29">
        <v>3</v>
      </c>
      <c r="F68" s="32">
        <v>31.43</v>
      </c>
      <c r="G68" s="32"/>
      <c r="H68" s="32">
        <v>94.29</v>
      </c>
      <c r="I68" s="33">
        <f t="shared" si="1"/>
        <v>654.37260000000003</v>
      </c>
    </row>
    <row r="69" spans="2:12" ht="51">
      <c r="B69" s="29" t="s">
        <v>129</v>
      </c>
      <c r="C69" s="30" t="s">
        <v>130</v>
      </c>
      <c r="D69" s="31" t="s">
        <v>42</v>
      </c>
      <c r="E69" s="29">
        <v>1</v>
      </c>
      <c r="F69" s="32">
        <v>78.56</v>
      </c>
      <c r="G69" s="32"/>
      <c r="H69" s="32">
        <v>78.56</v>
      </c>
      <c r="I69" s="33">
        <f t="shared" si="1"/>
        <v>545.20640000000003</v>
      </c>
    </row>
    <row r="70" spans="2:12" ht="51">
      <c r="B70" s="29" t="s">
        <v>131</v>
      </c>
      <c r="C70" s="30" t="s">
        <v>132</v>
      </c>
      <c r="D70" s="31" t="s">
        <v>42</v>
      </c>
      <c r="E70" s="29">
        <v>4</v>
      </c>
      <c r="F70" s="32">
        <v>234.87</v>
      </c>
      <c r="G70" s="32"/>
      <c r="H70" s="32">
        <v>939.48</v>
      </c>
      <c r="I70" s="33">
        <f t="shared" si="1"/>
        <v>6519.9912000000004</v>
      </c>
    </row>
    <row r="71" spans="2:12" ht="51">
      <c r="B71" s="29" t="s">
        <v>133</v>
      </c>
      <c r="C71" s="30" t="s">
        <v>134</v>
      </c>
      <c r="D71" s="31" t="s">
        <v>42</v>
      </c>
      <c r="E71" s="29">
        <v>4</v>
      </c>
      <c r="F71" s="32">
        <v>647.77</v>
      </c>
      <c r="G71" s="32"/>
      <c r="H71" s="32">
        <v>2591.08</v>
      </c>
      <c r="I71" s="33">
        <f>H71*6.94</f>
        <v>17982.0952</v>
      </c>
    </row>
    <row r="72" spans="2:12" ht="38.25">
      <c r="B72" s="29" t="s">
        <v>135</v>
      </c>
      <c r="C72" s="30" t="s">
        <v>136</v>
      </c>
      <c r="D72" s="31" t="s">
        <v>42</v>
      </c>
      <c r="E72" s="29">
        <v>2</v>
      </c>
      <c r="F72" s="32">
        <v>462.83</v>
      </c>
      <c r="G72" s="32"/>
      <c r="H72" s="32">
        <v>925.66</v>
      </c>
      <c r="I72" s="33">
        <f t="shared" si="1"/>
        <v>6424.0803999999998</v>
      </c>
    </row>
    <row r="73" spans="2:12" ht="38.25">
      <c r="B73" s="29" t="s">
        <v>137</v>
      </c>
      <c r="C73" s="30" t="s">
        <v>138</v>
      </c>
      <c r="D73" s="31" t="s">
        <v>42</v>
      </c>
      <c r="E73" s="29">
        <v>2</v>
      </c>
      <c r="F73" s="32">
        <v>387.63</v>
      </c>
      <c r="G73" s="32"/>
      <c r="H73" s="32">
        <v>775.26</v>
      </c>
      <c r="I73" s="33">
        <f t="shared" si="1"/>
        <v>5380.3044</v>
      </c>
    </row>
    <row r="74" spans="2:12" ht="38.25">
      <c r="B74" s="29" t="s">
        <v>139</v>
      </c>
      <c r="C74" s="30" t="s">
        <v>140</v>
      </c>
      <c r="D74" s="31" t="s">
        <v>42</v>
      </c>
      <c r="E74" s="29">
        <v>1</v>
      </c>
      <c r="F74" s="32">
        <v>63.12</v>
      </c>
      <c r="G74" s="32"/>
      <c r="H74" s="32">
        <v>63.12</v>
      </c>
      <c r="I74" s="33">
        <f t="shared" si="1"/>
        <v>438.05279999999999</v>
      </c>
    </row>
    <row r="75" spans="2:12" ht="38.25">
      <c r="B75" s="29" t="s">
        <v>141</v>
      </c>
      <c r="C75" s="30" t="s">
        <v>142</v>
      </c>
      <c r="D75" s="31" t="s">
        <v>42</v>
      </c>
      <c r="E75" s="29">
        <v>2</v>
      </c>
      <c r="F75" s="32">
        <v>375</v>
      </c>
      <c r="G75" s="32"/>
      <c r="H75" s="32">
        <v>750</v>
      </c>
      <c r="I75" s="33">
        <f t="shared" si="1"/>
        <v>5205</v>
      </c>
    </row>
    <row r="76" spans="2:12" ht="38.25">
      <c r="B76" s="29" t="s">
        <v>143</v>
      </c>
      <c r="C76" s="30" t="s">
        <v>144</v>
      </c>
      <c r="D76" s="31" t="s">
        <v>21</v>
      </c>
      <c r="E76" s="29">
        <v>0.33</v>
      </c>
      <c r="F76" s="32">
        <v>146.25</v>
      </c>
      <c r="G76" s="32"/>
      <c r="H76" s="32">
        <v>48.26</v>
      </c>
      <c r="I76" s="33">
        <f t="shared" si="1"/>
        <v>334.92439999999999</v>
      </c>
    </row>
    <row r="77" spans="2:12" ht="63.75">
      <c r="B77" s="29" t="s">
        <v>145</v>
      </c>
      <c r="C77" s="30" t="s">
        <v>146</v>
      </c>
      <c r="D77" s="31" t="s">
        <v>99</v>
      </c>
      <c r="E77" s="29">
        <v>28.8</v>
      </c>
      <c r="F77" s="32">
        <v>672.75</v>
      </c>
      <c r="G77" s="32"/>
      <c r="H77" s="32">
        <v>19375.2</v>
      </c>
      <c r="I77" s="33">
        <f t="shared" si="1"/>
        <v>134463.88800000001</v>
      </c>
    </row>
    <row r="78" spans="2:12" ht="63.75">
      <c r="B78" s="29" t="s">
        <v>147</v>
      </c>
      <c r="C78" s="30" t="s">
        <v>148</v>
      </c>
      <c r="D78" s="31" t="s">
        <v>99</v>
      </c>
      <c r="E78" s="29">
        <v>152</v>
      </c>
      <c r="F78" s="32">
        <v>169.58</v>
      </c>
      <c r="G78" s="32"/>
      <c r="H78" s="32">
        <v>5671</v>
      </c>
      <c r="I78" s="33">
        <f>H78*6.94</f>
        <v>39356.740000000005</v>
      </c>
      <c r="J78" s="34"/>
    </row>
    <row r="79" spans="2:12" ht="51">
      <c r="B79" s="29" t="s">
        <v>149</v>
      </c>
      <c r="C79" s="30" t="s">
        <v>150</v>
      </c>
      <c r="D79" s="31" t="s">
        <v>42</v>
      </c>
      <c r="E79" s="29">
        <v>4</v>
      </c>
      <c r="F79" s="32">
        <v>171.49</v>
      </c>
      <c r="G79" s="32"/>
      <c r="H79" s="32">
        <v>685.96</v>
      </c>
      <c r="I79" s="33">
        <f>H79*6.94</f>
        <v>4760.5624000000007</v>
      </c>
    </row>
    <row r="80" spans="2:12" s="40" customFormat="1" ht="18.75" customHeight="1">
      <c r="B80" s="36"/>
      <c r="C80" s="37" t="s">
        <v>151</v>
      </c>
      <c r="D80" s="12"/>
      <c r="E80" s="36"/>
      <c r="F80" s="38"/>
      <c r="G80" s="38"/>
      <c r="H80" s="38"/>
      <c r="I80" s="39">
        <f>SUM(I13:I79)</f>
        <v>440499.26539999997</v>
      </c>
      <c r="L80" s="41"/>
    </row>
  </sheetData>
  <mergeCells count="11">
    <mergeCell ref="B10:I10"/>
    <mergeCell ref="B11:I11"/>
    <mergeCell ref="B12:I12"/>
    <mergeCell ref="C4:H4"/>
    <mergeCell ref="B2:I3"/>
    <mergeCell ref="B6:B8"/>
    <mergeCell ref="C6:C8"/>
    <mergeCell ref="D6:D8"/>
    <mergeCell ref="E6:E8"/>
    <mergeCell ref="F6:G6"/>
    <mergeCell ref="H6:I6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sKovalchuk</dc:creator>
  <cp:lastModifiedBy>sKovalchuk</cp:lastModifiedBy>
  <cp:lastPrinted>2021-06-24T10:17:03Z</cp:lastPrinted>
  <dcterms:created xsi:type="dcterms:W3CDTF">2003-01-28T12:33:10Z</dcterms:created>
  <dcterms:modified xsi:type="dcterms:W3CDTF">2021-11-09T10:15:43Z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